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TERCER TRIMESTRE 2021\DIGITAL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C39" i="4" l="1"/>
  <c r="H38" i="4"/>
  <c r="H37" i="4" s="1"/>
  <c r="E38" i="4"/>
  <c r="G37" i="4"/>
  <c r="G39" i="4" s="1"/>
  <c r="F37" i="4"/>
  <c r="F39" i="4" s="1"/>
  <c r="E37" i="4"/>
  <c r="D37" i="4"/>
  <c r="D39" i="4" s="1"/>
  <c r="C37" i="4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E21" i="4" s="1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16" i="4" l="1"/>
  <c r="E16" i="4"/>
  <c r="E31" i="4"/>
  <c r="E39" i="4" s="1"/>
  <c r="H31" i="4"/>
  <c r="H39" i="4" s="1"/>
</calcChain>
</file>

<file path=xl/sharedStrings.xml><?xml version="1.0" encoding="utf-8"?>
<sst xmlns="http://schemas.openxmlformats.org/spreadsheetml/2006/main" count="104" uniqueCount="56">
  <si>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</si>
  <si>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</si>
  <si>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</si>
  <si>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</si>
  <si>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</si>
  <si>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</si>
  <si>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</si>
  <si>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</si>
  <si>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</si>
  <si>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</si>
  <si>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</si>
  <si>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</si>
  <si>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</si>
  <si>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</si>
  <si>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</si>
  <si>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</si>
  <si>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</si>
  <si>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</si>
  <si>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</si>
  <si>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</si>
  <si>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</si>
  <si>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</si>
  <si>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</si>
  <si>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</si>
  <si>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</si>
  <si>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</si>
  <si>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</si>
  <si>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</si>
  <si>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</si>
  <si>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</si>
  <si>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</si>
  <si>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</si>
  <si>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</si>
  <si>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</si>
  <si>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</si>
  <si>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</si>
  <si>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</si>
  <si>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</si>
  <si>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</si>
  <si>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</si>
  <si>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</si>
  <si>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</si>
  <si>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</si>
  <si>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</si>
  <si>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</si>
  <si>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</si>
  <si>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</si>
  <si>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</si>
  <si>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</si>
  <si>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de San Felipe, Gto.
ESTADO ANALÍTICO DE INGRESOS
DEL 1 DE ENERO AL 30 DE SEPTIEMBRE DEL 2021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</si>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</sst>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7" fillId="0" borderId="0" xfId="9" applyFont="1" applyAlignment="1" applyProtection="1">
      <alignment vertical="top" wrapText="1"/>
      <protection locked="0"/>
    </xf>
    <xf numFmtId="0" fontId="7" fillId="0" borderId="0" xfId="9" applyFont="1" applyBorder="1" applyAlignment="1" applyProtection="1">
      <alignment horizontal="left" vertical="top" wrapText="1" indent="2"/>
      <protection locked="0"/>
    </xf>
    <xf numFmtId="0" fontId="7" fillId="0" borderId="0" xfId="9" applyFont="1" applyAlignment="1" applyProtection="1">
      <alignment horizontal="center" vertical="top" wrapText="1"/>
      <protection locked="0"/>
    </xf>
    <xf numFmtId="4" fontId="7" fillId="0" borderId="0" xfId="9" applyNumberFormat="1" applyFont="1" applyAlignment="1" applyProtection="1">
      <alignment horizontal="center"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showGridLines="0" tabSelected="1" zoomScaleNormal="100" workbookViewId="0">
      <selection activeCell="I30" sqref="I30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200</v>
      </c>
      <c r="E9" s="22">
        <f t="shared" si="0"/>
        <v>200</v>
      </c>
      <c r="F9" s="22">
        <v>121.46</v>
      </c>
      <c r="G9" s="22">
        <v>121.46</v>
      </c>
      <c r="H9" s="22">
        <f t="shared" si="1"/>
        <v>121.46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2476806.19</v>
      </c>
      <c r="D11" s="22">
        <v>-200</v>
      </c>
      <c r="E11" s="22">
        <f t="shared" si="2"/>
        <v>2476606.19</v>
      </c>
      <c r="F11" s="22">
        <v>2336082.5</v>
      </c>
      <c r="G11" s="22">
        <v>2336082.5</v>
      </c>
      <c r="H11" s="22">
        <f t="shared" si="3"/>
        <v>-140723.68999999994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14540012.720000001</v>
      </c>
      <c r="D13" s="22">
        <v>0.28000000000000003</v>
      </c>
      <c r="E13" s="22">
        <f t="shared" si="2"/>
        <v>14540013</v>
      </c>
      <c r="F13" s="22">
        <v>10905009.75</v>
      </c>
      <c r="G13" s="22">
        <v>10905009.75</v>
      </c>
      <c r="H13" s="22">
        <f t="shared" si="3"/>
        <v>-3635002.9700000007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852661.79</v>
      </c>
      <c r="E14" s="22">
        <f t="shared" ref="E14" si="4">C14+D14</f>
        <v>852661.79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17016818.91</v>
      </c>
      <c r="D16" s="23">
        <f t="shared" ref="D16:H16" si="6">SUM(D5:D14)</f>
        <v>852662.07000000007</v>
      </c>
      <c r="E16" s="23">
        <f t="shared" si="6"/>
        <v>17869480.98</v>
      </c>
      <c r="F16" s="23">
        <f t="shared" si="6"/>
        <v>13241213.710000001</v>
      </c>
      <c r="G16" s="11">
        <f t="shared" si="6"/>
        <v>13241213.710000001</v>
      </c>
      <c r="H16" s="12">
        <f t="shared" si="6"/>
        <v>-3775605.2000000007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17016818.91</v>
      </c>
      <c r="D31" s="26">
        <f t="shared" si="14"/>
        <v>0.28000000000000003</v>
      </c>
      <c r="E31" s="26">
        <f t="shared" si="14"/>
        <v>17016819.190000001</v>
      </c>
      <c r="F31" s="26">
        <f t="shared" si="14"/>
        <v>13241213.710000001</v>
      </c>
      <c r="G31" s="26">
        <f t="shared" si="14"/>
        <v>13241213.710000001</v>
      </c>
      <c r="H31" s="26">
        <f t="shared" si="14"/>
        <v>-3775605.2000000007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200</v>
      </c>
      <c r="E33" s="25">
        <f>C33+D33</f>
        <v>200</v>
      </c>
      <c r="F33" s="25">
        <v>121.46</v>
      </c>
      <c r="G33" s="25">
        <v>121.46</v>
      </c>
      <c r="H33" s="25">
        <f t="shared" ref="H33:H34" si="15">G33-C33</f>
        <v>121.46</v>
      </c>
      <c r="I33" s="45" t="s">
        <v>40</v>
      </c>
    </row>
    <row r="34" spans="1:9" x14ac:dyDescent="0.2">
      <c r="A34" s="16"/>
      <c r="B34" s="17" t="s">
        <v>32</v>
      </c>
      <c r="C34" s="25">
        <v>2476806.19</v>
      </c>
      <c r="D34" s="25">
        <v>-200</v>
      </c>
      <c r="E34" s="25">
        <f>C34+D34</f>
        <v>2476606.19</v>
      </c>
      <c r="F34" s="25">
        <v>2336082.5</v>
      </c>
      <c r="G34" s="25">
        <v>2336082.5</v>
      </c>
      <c r="H34" s="25">
        <f t="shared" si="15"/>
        <v>-140723.68999999994</v>
      </c>
      <c r="I34" s="45" t="s">
        <v>42</v>
      </c>
    </row>
    <row r="35" spans="1:9" ht="22.5" x14ac:dyDescent="0.2">
      <c r="A35" s="16"/>
      <c r="B35" s="17" t="s">
        <v>26</v>
      </c>
      <c r="C35" s="25">
        <v>14540012.720000001</v>
      </c>
      <c r="D35" s="25">
        <v>0.28000000000000003</v>
      </c>
      <c r="E35" s="25">
        <f>C35+D35</f>
        <v>14540013</v>
      </c>
      <c r="F35" s="25">
        <v>10905009.75</v>
      </c>
      <c r="G35" s="25">
        <v>10905009.75</v>
      </c>
      <c r="H35" s="25">
        <f t="shared" ref="H35" si="16">G35-C35</f>
        <v>-3635002.9700000007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852661.79</v>
      </c>
      <c r="E37" s="26">
        <f t="shared" si="17"/>
        <v>852661.79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852661.79</v>
      </c>
      <c r="E38" s="25">
        <f>C38+D38</f>
        <v>852661.79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17016818.91</v>
      </c>
      <c r="D39" s="23">
        <f t="shared" ref="D39:H39" si="18">SUM(D37+D31+D21)</f>
        <v>852662.07000000007</v>
      </c>
      <c r="E39" s="23">
        <f t="shared" si="18"/>
        <v>17869480.98</v>
      </c>
      <c r="F39" s="23">
        <f t="shared" si="18"/>
        <v>13241213.710000001</v>
      </c>
      <c r="G39" s="23">
        <f t="shared" si="18"/>
        <v>13241213.710000001</v>
      </c>
      <c r="H39" s="12">
        <f t="shared" si="18"/>
        <v>-3775605.2000000007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  <row r="47" spans="1:9" x14ac:dyDescent="0.2">
      <c r="B47" s="66" t="s">
        <v>50</v>
      </c>
      <c r="E47" s="68" t="s">
        <v>55</v>
      </c>
      <c r="F47" s="68"/>
    </row>
    <row r="48" spans="1:9" x14ac:dyDescent="0.2">
      <c r="B48" s="67" t="s">
        <v>51</v>
      </c>
      <c r="E48" s="69" t="s">
        <v>52</v>
      </c>
      <c r="F48" s="69"/>
    </row>
    <row r="49" spans="2:6" x14ac:dyDescent="0.2">
      <c r="B49" s="66" t="s">
        <v>53</v>
      </c>
      <c r="E49" s="69" t="s">
        <v>54</v>
      </c>
      <c r="F49" s="69"/>
    </row>
  </sheetData>
  <sheetProtection formatCells="0" formatColumns="0" formatRows="0" insertRows="0" autoFilter="0"/>
  <mergeCells count="12">
    <mergeCell ref="E47:F47"/>
    <mergeCell ref="E48:F48"/>
    <mergeCell ref="E49:F49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1.2204724409448819" right="0.23622047244094491" top="0.74803149606299213" bottom="0.74803149606299213" header="0.31496062992125984" footer="0.31496062992125984"/>
  <pageSetup paperSize="9" scale="74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2021-10-05T16:46:34Z</cp:lastPrinted>
  <dcterms:created xsi:type="dcterms:W3CDTF">2012-12-11T20:48:19Z</dcterms:created>
  <dcterms:modified xsi:type="dcterms:W3CDTF">2021-10-05T16:46:36Z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